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<sst xmlns="http://schemas.openxmlformats.org/spreadsheetml/2006/main" count="195" uniqueCount="135">
  <si>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</si>
  <si>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</si>
  <si>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</si>
  <si>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>Разом видатків на поточний рік</t>
  </si>
  <si>
    <t>(грн.)</t>
  </si>
  <si>
    <t>міської ради</t>
  </si>
  <si>
    <t>Додаток №5</t>
  </si>
  <si>
    <t xml:space="preserve">до рішення чотирнадцятої сесії Лебединської </t>
  </si>
  <si>
    <t>від 21.12.2011 року</t>
  </si>
  <si>
    <t>Виконавчий комітет Лебединської міської ради</t>
  </si>
  <si>
    <t>’0200000</t>
  </si>
  <si>
    <t>0210000</t>
  </si>
  <si>
    <t>0443</t>
  </si>
  <si>
    <t>1200000</t>
  </si>
  <si>
    <t>Управління житлово-комунального господарства Лебединської міської ради</t>
  </si>
  <si>
    <t>1210000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</si>
  <si>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</si>
  <si>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</si>
  <si>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</si>
  <si>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</si>
  <si>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</si>
  <si>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</si>
  <si>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</si>
  <si>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</si>
  <si>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місцевих бюджетів </t>
  </si>
  <si>
    <t>Рівень будівельної готовності об'єкта на кінець бюджетного періоду,%</t>
  </si>
  <si>
    <t>Усього</t>
  </si>
  <si>
    <t>х</t>
  </si>
  <si>
    <t>0600000</t>
  </si>
  <si>
    <t>Відділ освіти  виконавчого комітету Лебединської міської ради</t>
  </si>
  <si>
    <t>0610000</t>
  </si>
  <si>
    <t>Будівництво споруд, установ та закладів фізичної культури і спорту</t>
  </si>
  <si>
    <t>1000000</t>
  </si>
  <si>
    <t>Відділ культури і туризму виконавчого комітету Лебединської міської ради</t>
  </si>
  <si>
    <t>1010000</t>
  </si>
  <si>
    <t>1011100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</si>
  <si>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</si>
  <si>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</si>
  <si>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1210160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</si>
  <si>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</si>
  <si>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</si>
  <si>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1014040</t>
  </si>
  <si>
    <t>4040</t>
  </si>
  <si>
    <t>0824</t>
  </si>
  <si>
    <t>Забезпечення діяльності музеїв i виставок</t>
  </si>
  <si>
    <t>0490</t>
  </si>
  <si>
    <t>3700000</t>
  </si>
  <si>
    <t>Фінансове управління Лебединської міської ради</t>
  </si>
  <si>
    <t>3710000</t>
  </si>
  <si>
    <t>3719800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</si>
  <si>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</si>
  <si>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</si>
  <si>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r>
      <t>Будівництво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об'єктів житлово-комунального господарства</t>
    </r>
  </si>
  <si>
    <t>0921</t>
  </si>
  <si>
    <t>Будівництво зовнішньої каналізації житлових будинків № 108,110 на вул. Сумська та житлових будинків № 6, 10, 10А на вул.Дрьоміна, м. Лебедин Сумської області</t>
  </si>
  <si>
    <t>0990</t>
  </si>
  <si>
    <t>Інші програми і заходи у сфері освти</t>
  </si>
  <si>
    <t xml:space="preserve"> Охорона та раціональне використання природних ресурсів
</t>
  </si>
  <si>
    <t>0511</t>
  </si>
  <si>
    <t>Загальна тривалість будівництва (рік початку і завершення)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</si>
  <si>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</si>
  <si>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</si>
  <si>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</si>
  <si>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</si>
  <si>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</si>
  <si>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(код бюджету)</t>
  </si>
  <si>
    <t>(грн)</t>
  </si>
  <si>
    <t>1216012</t>
  </si>
  <si>
    <t>Забезпечення діяльності з виробництва, транспортування, постачання теплової енергії</t>
  </si>
  <si>
    <t>1216013</t>
  </si>
  <si>
    <t>Забезпечення діяльності водопровідно-каналізаційного господарства</t>
  </si>
  <si>
    <t>Капітальний ремонт зовнішніх теплових мереж м. Лебедин, вул. Сумська,14</t>
  </si>
  <si>
    <t>Будівництво зовнішніх водопровідних мереж м. Лебедин, вул. Сумська,14</t>
  </si>
  <si>
    <t>Будівництво міні футбольного майданчикаіз штучним покриттям,  м. Лебедин, вул. Сумська,14</t>
  </si>
  <si>
    <t>0611010</t>
  </si>
  <si>
    <t>1010</t>
  </si>
  <si>
    <t>0910</t>
  </si>
  <si>
    <t>Надання дошкільної освіти</t>
  </si>
  <si>
    <t>2018-2020</t>
  </si>
  <si>
    <t>Капітальний ремонт Лебединського дошкільного навчального закладу (ясла-садок) "Ромашка" Лебединської міської ради Сумської області по вул. Карпова, 25 в м. Лебедин Сумської області (проектно-кошторисна документація)</t>
  </si>
  <si>
    <t>1216030</t>
  </si>
  <si>
    <t>6030</t>
  </si>
  <si>
    <t>Організація благоустрою населених пунктів</t>
  </si>
  <si>
    <t>Капітальний ремонт дитячого майданчика в сквері Павла Полуботка, в тому числі проєктні роботи</t>
  </si>
  <si>
    <t>2019-2020</t>
  </si>
  <si>
    <t xml:space="preserve">Наукове обгрунтування можливості відновлення водності озера "Лебедине" в м. Лебедин Сумської області 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</si>
  <si>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</si>
  <si>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</si>
  <si>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</si>
  <si>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</si>
  <si>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Капітальний  ремонт міні футбольного майданчика з штучним покриттям,  м. Лебедин, вул. Сумська,14</t>
  </si>
  <si>
    <t>0617321</t>
  </si>
  <si>
    <t>Будівництво освітніх установ та закладів</t>
  </si>
  <si>
    <t>Проведення експертизи проекту будівництва"Будівництво глибоководної свердловини м. Лебедин Сумської області Коригування"</t>
  </si>
  <si>
    <t>Капітальний ремонт дороги в місті Лебедині на площі Соборна від будівлі №22 до будівлі № 29, в тому числі проектні роботи</t>
  </si>
  <si>
    <t>Реконструкція дитячого майданчика в сквері Павла Полуботка, в тому числі проєктні роботи</t>
  </si>
  <si>
    <t>Реконструкція вуличного освітлення вулиць Новопостроена, Прорізна, Камая, Привокзальна, Пилипінська, Капранів в т.ч. проектні роботи</t>
  </si>
  <si>
    <t>Начальник фінансового управління Лебединської міської ради</t>
  </si>
  <si>
    <t>Людмила ЧИЧИНА</t>
  </si>
  <si>
    <t>Придбання дитячого спортивно-ігрового майданчика для встановлення на вул. Кутузова в м. Лебедині Сумської області</t>
  </si>
  <si>
    <t>Олексій ВОЛОШИН</t>
  </si>
  <si>
    <t>до рішення шостої сесії</t>
  </si>
  <si>
    <t>Лебединської міської ради</t>
  </si>
  <si>
    <t>восьмого скликання</t>
  </si>
  <si>
    <t>00 лютого 2021 року № 00-МР</t>
  </si>
  <si>
    <t>Секретар ради</t>
  </si>
  <si>
    <t>Дмитро КОВАЛЕНКО</t>
  </si>
  <si>
    <t>Додаток 4</t>
  </si>
  <si>
    <t>2020-2021</t>
  </si>
  <si>
    <t>Затверджено</t>
  </si>
  <si>
    <t xml:space="preserve">Внесено зміни </t>
  </si>
  <si>
    <t>Затверджено з урахуванням змін</t>
  </si>
  <si>
    <t xml:space="preserve">Зміни до додатку 7  рішення Лебединської міської ради від 22.12.2020 року № 42-МР «Про  бюджет Лебединської міської територіальної громади на 2021 рік» "Розподіл коштів бюджету розвитку на здійснення заходів на будівництво, реконструкцію і реставрацію,  капітальний ремонт об'єктів виробничої, комунальної та соціальної інфраструктури за об'єктами у 2021 році"             
</t>
  </si>
  <si>
    <t>0444</t>
  </si>
  <si>
    <t>Реконструкція вуличного освітлення в с. Михайлівка та с. Ворожба в т.ч. проектні роботи</t>
  </si>
  <si>
    <t>Будівництво вуличного освітлення в с. Межирич в т.ч. ппроектні роботи</t>
  </si>
  <si>
    <t>0611021</t>
  </si>
  <si>
    <t>Надання загальної середньої освіти закладами загальної середньої освіти</t>
  </si>
  <si>
    <t>Виготовлення проетно - кошторисної документації по об'єкту "Капітальний ремонт системи опалення основного корпусу Лебединського закладу загальної середньої освіти І-ІІІ ступенів №3 Лебединської міської ради Сумської області за адресою Сумська область, Сумський район, м. Лебедин, площа Зуєва,12"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</si>
  <si>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</si>
  <si>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</si>
  <si>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</si>
  <si>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доріг с. Кам'яне</t>
  </si>
  <si>
    <t>Капітальний ремонт харчоблоку Будильского закладу загальної середньої освіти І-ІІІ ступенів Лебединської міської ради Сумської області за адресою: вул. Шкільна, 58, с. Будилка, Сумський район Сумська область (коригування)</t>
  </si>
  <si>
    <t>Виготовлення проетно - кошторисної документації по об'єкту "Капітальний ремонт системи опалення майстерні та їдальні Лебединського закладу загальної середньої освіти І-ІІІ ступенів №3 Лебединської міської ради Сумської області за адресою Сумська область, Сумський район, м. Лебедин, площа Зуєва,12"</t>
  </si>
  <si>
    <t>0617325</t>
  </si>
  <si>
    <t>7325</t>
  </si>
  <si>
    <t>Будівництво-1 споруд, установ та закладів фізичної культури і спорту</t>
  </si>
  <si>
    <t>2017-2021</t>
  </si>
  <si>
    <t>Додаток 6</t>
  </si>
  <si>
    <t>до рішення п'ятнадцятої сесії</t>
  </si>
  <si>
    <t>Будівництво міні-футбольного майданчика із штучним покриттям за адресою м. Лебедин вул. Сумська,79 ( в т.ч. коригування)</t>
  </si>
  <si>
    <t>Реконструкція системи опалення Лебединського закладу загальної середньої освіти І-ІІ ступенів №4 Лебединської міської ради Сумської області з всановленням допоміжної теплогенераторної з твердопаливним котлом за адресою: вул. О. Чапаєва,1, м. Лебедин, Сумської області</t>
  </si>
  <si>
    <t>Капітальний ремонт на вул. Героїв Майдану в м. Лебедині Сумського району Сумської області, в тому числі проектні та геодезифічно-вишукувальні роботи</t>
  </si>
  <si>
    <t>25 червня 2021 року № 338-МР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</si>
</sst>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2.5"/>
      <name val="Times New Roman"/>
      <family val="1"/>
    </font>
    <font>
      <sz val="10"/>
      <color indexed="63"/>
      <name val="Times New Roman"/>
      <family val="1"/>
    </font>
    <font>
      <b/>
      <sz val="14"/>
      <name val="Times New Roman"/>
      <family val="1"/>
    </font>
    <font>
      <sz val="9"/>
      <color indexed="8"/>
      <name val="Calibri"/>
      <family val="2"/>
    </font>
    <font>
      <sz val="12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53" applyFont="1" applyFill="1" applyBorder="1" applyAlignment="1">
      <alignment horizontal="center" wrapText="1"/>
      <protection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 vertical="distributed"/>
    </xf>
    <xf numFmtId="0" fontId="8" fillId="0" borderId="10" xfId="0" applyFont="1" applyBorder="1" applyAlignment="1" quotePrefix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 quotePrefix="1">
      <alignment vertical="distributed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2" fontId="10" fillId="0" borderId="10" xfId="0" applyNumberFormat="1" applyFont="1" applyBorder="1" applyAlignment="1" quotePrefix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2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2" fontId="4" fillId="0" borderId="10" xfId="0" applyNumberFormat="1" applyFont="1" applyBorder="1" applyAlignment="1" quotePrefix="1">
      <alignment vertical="distributed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vertical="distributed" wrapText="1"/>
    </xf>
    <xf numFmtId="2" fontId="3" fillId="0" borderId="10" xfId="0" applyNumberFormat="1" applyFont="1" applyBorder="1" applyAlignment="1">
      <alignment vertical="distributed" wrapText="1"/>
    </xf>
    <xf numFmtId="0" fontId="3" fillId="0" borderId="10" xfId="0" applyFont="1" applyBorder="1" applyAlignment="1">
      <alignment vertical="distributed" wrapText="1"/>
    </xf>
    <xf numFmtId="0" fontId="3" fillId="0" borderId="10" xfId="0" applyFont="1" applyBorder="1" applyAlignment="1">
      <alignment horizontal="justify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justify" vertical="justify" wrapText="1"/>
    </xf>
    <xf numFmtId="197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197" fontId="3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4" fillId="0" borderId="11" xfId="0" applyNumberFormat="1" applyFont="1" applyBorder="1" applyAlignment="1" quotePrefix="1">
      <alignment vertical="distributed" wrapText="1"/>
    </xf>
    <xf numFmtId="3" fontId="4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5" xfId="0" applyNumberFormat="1" applyFont="1" applyBorder="1" applyAlignment="1" quotePrefix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6" xfId="53" applyFont="1" applyFill="1" applyBorder="1" applyAlignment="1">
      <alignment horizontal="left" wrapText="1"/>
      <protection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justify" vertical="top" wrapText="1"/>
    </xf>
    <xf numFmtId="0" fontId="14" fillId="0" borderId="0" xfId="0" applyFont="1" applyAlignment="1">
      <alignment/>
    </xf>
    <xf numFmtId="0" fontId="3" fillId="0" borderId="17" xfId="0" applyFont="1" applyBorder="1" applyAlignment="1">
      <alignment wrapText="1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4" fontId="0" fillId="32" borderId="10" xfId="0" applyNumberFormat="1" applyFill="1" applyBorder="1" applyAlignment="1" quotePrefix="1">
      <alignment horizontal="center" vertical="center" wrapText="1"/>
    </xf>
    <xf numFmtId="4" fontId="3" fillId="32" borderId="10" xfId="0" applyNumberFormat="1" applyFont="1" applyFill="1" applyBorder="1" applyAlignment="1" quotePrefix="1">
      <alignment vertical="center" wrapText="1"/>
    </xf>
    <xf numFmtId="0" fontId="3" fillId="32" borderId="10" xfId="0" applyFont="1" applyFill="1" applyBorder="1" applyAlignment="1" quotePrefix="1">
      <alignment horizontal="center" vertical="center" wrapText="1"/>
    </xf>
    <xf numFmtId="4" fontId="3" fillId="32" borderId="10" xfId="0" applyNumberFormat="1" applyFont="1" applyFill="1" applyBorder="1" applyAlignment="1" quotePrefix="1">
      <alignment horizontal="center" vertical="center" wrapText="1"/>
    </xf>
    <xf numFmtId="0" fontId="16" fillId="0" borderId="0" xfId="0" applyFont="1" applyAlignment="1">
      <alignment vertical="center" wrapText="1"/>
    </xf>
    <xf numFmtId="3" fontId="3" fillId="32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 quotePrefix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Б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tabSelected="1" view="pageBreakPreview" zoomScaleNormal="106" zoomScaleSheetLayoutView="100" zoomScalePageLayoutView="0" workbookViewId="0" topLeftCell="B1">
      <selection activeCell="J7" sqref="J7"/>
    </sheetView>
  </sheetViews>
  <sheetFormatPr defaultColWidth="9.00390625" defaultRowHeight="12.75"/>
  <cols>
    <col min="1" max="1" width="0" style="0" hidden="1" customWidth="1"/>
    <col min="3" max="3" width="7.875" style="0" customWidth="1"/>
    <col min="4" max="4" width="8.00390625" style="0" customWidth="1"/>
    <col min="5" max="5" width="28.00390625" style="0" customWidth="1"/>
    <col min="6" max="6" width="33.00390625" style="0" customWidth="1"/>
    <col min="7" max="7" width="11.125" style="0" customWidth="1"/>
    <col min="8" max="8" width="9.375" style="0" customWidth="1"/>
    <col min="9" max="9" width="8.125" style="0" customWidth="1"/>
    <col min="10" max="10" width="9.375" style="0" customWidth="1"/>
    <col min="11" max="12" width="11.75390625" style="0" hidden="1" customWidth="1"/>
    <col min="13" max="13" width="9.625" style="0" customWidth="1"/>
    <col min="14" max="14" width="9.875" style="0" customWidth="1"/>
    <col min="15" max="15" width="9.00390625" style="0" customWidth="1"/>
    <col min="16" max="23" width="0" style="0" hidden="1" customWidth="1"/>
  </cols>
  <sheetData>
    <row r="1" spans="10:21" ht="12.75">
      <c r="J1" s="73" t="s">
        <v>129</v>
      </c>
      <c r="K1" t="s">
        <v>107</v>
      </c>
      <c r="O1" s="8"/>
      <c r="T1" s="89" t="s">
        <v>6</v>
      </c>
      <c r="U1" s="89"/>
    </row>
    <row r="2" spans="10:21" ht="12.75">
      <c r="J2" s="73" t="s">
        <v>130</v>
      </c>
      <c r="K2" t="s">
        <v>101</v>
      </c>
      <c r="O2" s="1"/>
      <c r="T2" s="1" t="s">
        <v>7</v>
      </c>
      <c r="U2" s="1"/>
    </row>
    <row r="3" spans="10:21" ht="12.75">
      <c r="J3" s="73" t="s">
        <v>102</v>
      </c>
      <c r="K3" t="s">
        <v>102</v>
      </c>
      <c r="O3" s="1"/>
      <c r="T3" s="1"/>
      <c r="U3" s="1"/>
    </row>
    <row r="4" spans="10:21" ht="12.75">
      <c r="J4" s="73" t="s">
        <v>103</v>
      </c>
      <c r="K4" t="s">
        <v>103</v>
      </c>
      <c r="O4" s="1"/>
      <c r="T4" s="1"/>
      <c r="U4" s="1"/>
    </row>
    <row r="5" spans="10:21" ht="12.75">
      <c r="J5" s="73" t="s">
        <v>134</v>
      </c>
      <c r="K5" t="s">
        <v>104</v>
      </c>
      <c r="O5" s="1"/>
      <c r="T5" s="1"/>
      <c r="U5" s="1"/>
    </row>
    <row r="6" spans="8:21" ht="12.75" hidden="1">
      <c r="H6" s="1"/>
      <c r="I6" s="1"/>
      <c r="J6" s="1"/>
      <c r="K6" s="1"/>
      <c r="L6" s="1"/>
      <c r="M6" s="1"/>
      <c r="N6" s="1"/>
      <c r="O6" s="1"/>
      <c r="T6" s="1"/>
      <c r="U6" s="1"/>
    </row>
    <row r="7" spans="20:21" ht="12" customHeight="1">
      <c r="T7" s="1" t="s">
        <v>5</v>
      </c>
      <c r="U7" s="1"/>
    </row>
    <row r="8" spans="20:21" ht="12.75" hidden="1">
      <c r="T8" s="1" t="s">
        <v>8</v>
      </c>
      <c r="U8" s="1"/>
    </row>
    <row r="9" spans="2:23" ht="102" customHeight="1">
      <c r="B9" s="92" t="s">
        <v>112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2:23" ht="11.25" customHeight="1">
      <c r="B10" s="85">
        <v>18543000000</v>
      </c>
      <c r="C10" s="8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</row>
    <row r="11" spans="2:15" ht="15.75" customHeight="1">
      <c r="B11" s="84" t="s">
        <v>65</v>
      </c>
      <c r="C11" s="84"/>
      <c r="O11" t="s">
        <v>66</v>
      </c>
    </row>
    <row r="12" spans="2:22" ht="54.75" customHeight="1">
      <c r="B12" s="86" t="s">
        <v>22</v>
      </c>
      <c r="C12" s="86" t="s">
        <v>23</v>
      </c>
      <c r="D12" s="86" t="s">
        <v>24</v>
      </c>
      <c r="E12" s="86" t="s">
        <v>60</v>
      </c>
      <c r="F12" s="88" t="s">
        <v>61</v>
      </c>
      <c r="G12" s="88" t="s">
        <v>59</v>
      </c>
      <c r="H12" s="88" t="s">
        <v>62</v>
      </c>
      <c r="I12" s="90" t="s">
        <v>63</v>
      </c>
      <c r="J12" s="88" t="s">
        <v>64</v>
      </c>
      <c r="K12" s="88"/>
      <c r="L12" s="88"/>
      <c r="M12" s="88"/>
      <c r="N12" s="88"/>
      <c r="O12" s="88" t="s">
        <v>25</v>
      </c>
      <c r="V12" t="s">
        <v>4</v>
      </c>
    </row>
    <row r="13" spans="1:23" ht="99" customHeight="1">
      <c r="A13" s="15"/>
      <c r="B13" s="87"/>
      <c r="C13" s="87"/>
      <c r="D13" s="87"/>
      <c r="E13" s="87"/>
      <c r="F13" s="88"/>
      <c r="G13" s="88"/>
      <c r="H13" s="88"/>
      <c r="I13" s="91"/>
      <c r="J13" s="74" t="s">
        <v>109</v>
      </c>
      <c r="K13" s="74"/>
      <c r="L13" s="74"/>
      <c r="M13" s="24" t="s">
        <v>110</v>
      </c>
      <c r="N13" s="24" t="s">
        <v>111</v>
      </c>
      <c r="O13" s="88"/>
      <c r="P13" s="16" t="s">
        <v>0</v>
      </c>
      <c r="Q13" s="5" t="s">
        <v>1</v>
      </c>
      <c r="R13" s="5" t="s">
        <v>2</v>
      </c>
      <c r="S13" s="5" t="s">
        <v>3</v>
      </c>
      <c r="T13" s="5" t="s">
        <v>0</v>
      </c>
      <c r="U13" s="5" t="s">
        <v>1</v>
      </c>
      <c r="V13" s="5" t="s">
        <v>2</v>
      </c>
      <c r="W13" s="5" t="s">
        <v>3</v>
      </c>
    </row>
    <row r="14" spans="1:23" ht="16.5" customHeight="1">
      <c r="A14" s="15"/>
      <c r="B14" s="48">
        <v>1</v>
      </c>
      <c r="C14" s="48">
        <v>2</v>
      </c>
      <c r="D14" s="48">
        <v>3</v>
      </c>
      <c r="E14" s="48">
        <v>4</v>
      </c>
      <c r="F14" s="24">
        <v>5</v>
      </c>
      <c r="G14" s="24">
        <v>6</v>
      </c>
      <c r="H14" s="24">
        <v>7</v>
      </c>
      <c r="I14" s="47">
        <v>8</v>
      </c>
      <c r="J14" s="46">
        <v>9</v>
      </c>
      <c r="K14" s="46">
        <v>10</v>
      </c>
      <c r="L14" s="46">
        <v>11</v>
      </c>
      <c r="M14" s="46">
        <v>10</v>
      </c>
      <c r="N14" s="46">
        <v>11</v>
      </c>
      <c r="O14" s="24">
        <v>12</v>
      </c>
      <c r="P14" s="16"/>
      <c r="Q14" s="5"/>
      <c r="R14" s="5"/>
      <c r="S14" s="5"/>
      <c r="T14" s="5"/>
      <c r="U14" s="5"/>
      <c r="V14" s="5"/>
      <c r="W14" s="5"/>
    </row>
    <row r="15" spans="1:23" ht="31.5" customHeight="1" hidden="1">
      <c r="A15" s="14"/>
      <c r="B15" s="27" t="s">
        <v>10</v>
      </c>
      <c r="C15" s="28"/>
      <c r="D15" s="29"/>
      <c r="E15" s="23" t="s">
        <v>9</v>
      </c>
      <c r="F15" s="9"/>
      <c r="G15" s="2"/>
      <c r="H15" s="2"/>
      <c r="I15" s="4">
        <f aca="true" t="shared" si="0" ref="I15:N15">I16</f>
        <v>0</v>
      </c>
      <c r="J15" s="4">
        <f t="shared" si="0"/>
        <v>443004</v>
      </c>
      <c r="K15" s="4">
        <f t="shared" si="0"/>
        <v>0</v>
      </c>
      <c r="L15" s="4">
        <f t="shared" si="0"/>
        <v>0</v>
      </c>
      <c r="M15" s="4">
        <f t="shared" si="0"/>
        <v>0</v>
      </c>
      <c r="N15" s="4">
        <f t="shared" si="0"/>
        <v>443004</v>
      </c>
      <c r="O15" s="11"/>
      <c r="P15" s="6"/>
      <c r="Q15" s="6"/>
      <c r="R15" s="6"/>
      <c r="S15" s="4" t="e">
        <f>#REF!</f>
        <v>#REF!</v>
      </c>
      <c r="T15" s="6"/>
      <c r="U15" s="6"/>
      <c r="V15" s="6"/>
      <c r="W15" s="4" t="e">
        <f>#REF!</f>
        <v>#REF!</v>
      </c>
    </row>
    <row r="16" spans="1:23" ht="30" customHeight="1" hidden="1">
      <c r="A16" s="14"/>
      <c r="B16" s="28" t="s">
        <v>11</v>
      </c>
      <c r="C16" s="28"/>
      <c r="D16" s="29"/>
      <c r="E16" s="23" t="s">
        <v>9</v>
      </c>
      <c r="F16" s="9"/>
      <c r="G16" s="2"/>
      <c r="H16" s="2"/>
      <c r="I16" s="4">
        <f aca="true" t="shared" si="1" ref="I16:N16">I17+I18</f>
        <v>0</v>
      </c>
      <c r="J16" s="4">
        <f t="shared" si="1"/>
        <v>443004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443004</v>
      </c>
      <c r="O16" s="11"/>
      <c r="P16" s="6"/>
      <c r="Q16" s="6"/>
      <c r="R16" s="6"/>
      <c r="S16" s="4"/>
      <c r="T16" s="6"/>
      <c r="U16" s="6"/>
      <c r="V16" s="6"/>
      <c r="W16" s="4"/>
    </row>
    <row r="17" spans="1:23" ht="42.75" customHeight="1" hidden="1">
      <c r="A17" s="14"/>
      <c r="B17" s="30" t="s">
        <v>16</v>
      </c>
      <c r="C17" s="30" t="s">
        <v>17</v>
      </c>
      <c r="D17" s="31" t="s">
        <v>18</v>
      </c>
      <c r="E17" s="37" t="s">
        <v>19</v>
      </c>
      <c r="F17" s="18"/>
      <c r="G17" s="3"/>
      <c r="H17" s="3"/>
      <c r="I17" s="25"/>
      <c r="J17" s="25"/>
      <c r="K17" s="25"/>
      <c r="L17" s="25"/>
      <c r="M17" s="25"/>
      <c r="N17" s="25"/>
      <c r="O17" s="12"/>
      <c r="P17" s="6"/>
      <c r="Q17" s="6"/>
      <c r="R17" s="6"/>
      <c r="S17" s="4"/>
      <c r="T17" s="6"/>
      <c r="U17" s="6"/>
      <c r="V17" s="6"/>
      <c r="W17" s="4"/>
    </row>
    <row r="18" spans="1:23" ht="50.25" customHeight="1" hidden="1">
      <c r="A18" s="14"/>
      <c r="B18" s="78">
        <v>217461</v>
      </c>
      <c r="C18" s="78">
        <v>7461</v>
      </c>
      <c r="D18" s="82" t="s">
        <v>20</v>
      </c>
      <c r="E18" s="68" t="s">
        <v>21</v>
      </c>
      <c r="F18" s="22" t="s">
        <v>122</v>
      </c>
      <c r="G18" s="3">
        <v>2020</v>
      </c>
      <c r="H18" s="3"/>
      <c r="I18" s="25"/>
      <c r="J18" s="25">
        <v>443004</v>
      </c>
      <c r="K18" s="25"/>
      <c r="L18" s="25"/>
      <c r="M18" s="25"/>
      <c r="N18" s="25">
        <f>M18+J18</f>
        <v>443004</v>
      </c>
      <c r="O18" s="12"/>
      <c r="P18" s="6"/>
      <c r="Q18" s="6"/>
      <c r="R18" s="6"/>
      <c r="S18" s="4"/>
      <c r="T18" s="6"/>
      <c r="U18" s="6"/>
      <c r="V18" s="6"/>
      <c r="W18" s="4"/>
    </row>
    <row r="19" spans="1:23" ht="25.5" customHeight="1">
      <c r="A19" s="14"/>
      <c r="B19" s="28" t="s">
        <v>28</v>
      </c>
      <c r="C19" s="27"/>
      <c r="D19" s="29"/>
      <c r="E19" s="34" t="s">
        <v>29</v>
      </c>
      <c r="F19" s="22"/>
      <c r="G19" s="3"/>
      <c r="H19" s="3"/>
      <c r="I19" s="4"/>
      <c r="J19" s="4">
        <f>J20</f>
        <v>2048481</v>
      </c>
      <c r="K19" s="4">
        <f>K20</f>
        <v>0</v>
      </c>
      <c r="L19" s="4">
        <f>L20</f>
        <v>1983017</v>
      </c>
      <c r="M19" s="4">
        <f>M20</f>
        <v>49100</v>
      </c>
      <c r="N19" s="4">
        <f>N20</f>
        <v>2097581</v>
      </c>
      <c r="O19" s="12"/>
      <c r="P19" s="6"/>
      <c r="Q19" s="6"/>
      <c r="R19" s="6"/>
      <c r="S19" s="4"/>
      <c r="T19" s="6"/>
      <c r="U19" s="6"/>
      <c r="V19" s="6"/>
      <c r="W19" s="4"/>
    </row>
    <row r="20" spans="1:23" ht="27" customHeight="1">
      <c r="A20" s="14"/>
      <c r="B20" s="28" t="s">
        <v>30</v>
      </c>
      <c r="C20" s="27"/>
      <c r="D20" s="29"/>
      <c r="E20" s="34" t="s">
        <v>29</v>
      </c>
      <c r="F20" s="22"/>
      <c r="G20" s="3"/>
      <c r="H20" s="3"/>
      <c r="I20" s="4"/>
      <c r="J20" s="4">
        <f>J31+J22+J23+J21+J24+J25+J30+J26+J27+J29+J28</f>
        <v>2048481</v>
      </c>
      <c r="K20" s="4">
        <f>K31+K22+K23+K21+K24+K25+K30+K26+K27+K29+K28</f>
        <v>0</v>
      </c>
      <c r="L20" s="4">
        <f>L31+L22+L23+L21+L24+L25+L30+L26+L27+L29+L28</f>
        <v>1983017</v>
      </c>
      <c r="M20" s="4">
        <f>M31+M22+M23+M21+M24+M25+M30+M26+M27+M29+M28</f>
        <v>49100</v>
      </c>
      <c r="N20" s="4">
        <f>N31+N22+N23+N21+N24+N25+N30+N26+N27+N29+N28</f>
        <v>2097581</v>
      </c>
      <c r="O20" s="4"/>
      <c r="P20" s="6"/>
      <c r="Q20" s="6"/>
      <c r="R20" s="6"/>
      <c r="S20" s="4"/>
      <c r="T20" s="6"/>
      <c r="U20" s="6"/>
      <c r="V20" s="6"/>
      <c r="W20" s="4"/>
    </row>
    <row r="21" spans="1:23" ht="77.25" customHeight="1" hidden="1">
      <c r="A21" s="14"/>
      <c r="B21" s="30" t="s">
        <v>74</v>
      </c>
      <c r="C21" s="30" t="s">
        <v>75</v>
      </c>
      <c r="D21" s="31" t="s">
        <v>76</v>
      </c>
      <c r="E21" s="3" t="s">
        <v>77</v>
      </c>
      <c r="F21" s="58" t="s">
        <v>79</v>
      </c>
      <c r="G21" s="3"/>
      <c r="H21" s="3"/>
      <c r="I21" s="50">
        <v>0</v>
      </c>
      <c r="J21" s="25">
        <v>0</v>
      </c>
      <c r="K21" s="25"/>
      <c r="L21" s="25">
        <f aca="true" t="shared" si="2" ref="L21:L31">J21+K21</f>
        <v>0</v>
      </c>
      <c r="M21" s="25"/>
      <c r="N21" s="25"/>
      <c r="O21" s="12"/>
      <c r="P21" s="6"/>
      <c r="Q21" s="6"/>
      <c r="R21" s="6"/>
      <c r="S21" s="4"/>
      <c r="T21" s="6"/>
      <c r="U21" s="6"/>
      <c r="V21" s="6"/>
      <c r="W21" s="4"/>
    </row>
    <row r="22" spans="1:23" ht="116.25" customHeight="1" hidden="1">
      <c r="A22" s="14"/>
      <c r="B22" s="78" t="s">
        <v>116</v>
      </c>
      <c r="C22" s="78">
        <v>1021</v>
      </c>
      <c r="D22" s="76" t="s">
        <v>53</v>
      </c>
      <c r="E22" s="77" t="s">
        <v>117</v>
      </c>
      <c r="F22" s="64" t="s">
        <v>118</v>
      </c>
      <c r="G22" s="3"/>
      <c r="H22" s="3"/>
      <c r="I22" s="4"/>
      <c r="J22" s="25"/>
      <c r="K22" s="25"/>
      <c r="L22" s="25">
        <f t="shared" si="2"/>
        <v>0</v>
      </c>
      <c r="M22" s="25"/>
      <c r="N22" s="25"/>
      <c r="O22" s="12"/>
      <c r="P22" s="6"/>
      <c r="Q22" s="6"/>
      <c r="R22" s="6"/>
      <c r="S22" s="4"/>
      <c r="T22" s="6"/>
      <c r="U22" s="6"/>
      <c r="V22" s="6"/>
      <c r="W22" s="4"/>
    </row>
    <row r="23" spans="1:23" ht="23.25" customHeight="1" hidden="1">
      <c r="A23" s="14"/>
      <c r="B23" s="30">
        <v>611162</v>
      </c>
      <c r="C23" s="30">
        <v>1162</v>
      </c>
      <c r="D23" s="31" t="s">
        <v>55</v>
      </c>
      <c r="E23" s="33" t="s">
        <v>56</v>
      </c>
      <c r="F23" s="22"/>
      <c r="G23" s="3"/>
      <c r="H23" s="3"/>
      <c r="I23" s="4"/>
      <c r="J23" s="25"/>
      <c r="K23" s="25"/>
      <c r="L23" s="25">
        <f t="shared" si="2"/>
        <v>0</v>
      </c>
      <c r="M23" s="25"/>
      <c r="N23" s="25"/>
      <c r="O23" s="12"/>
      <c r="P23" s="6"/>
      <c r="Q23" s="6"/>
      <c r="R23" s="6"/>
      <c r="S23" s="4"/>
      <c r="T23" s="6"/>
      <c r="U23" s="6"/>
      <c r="V23" s="6"/>
      <c r="W23" s="4"/>
    </row>
    <row r="24" spans="1:23" ht="47.25" customHeight="1" hidden="1">
      <c r="A24" s="14"/>
      <c r="B24" s="30" t="s">
        <v>86</v>
      </c>
      <c r="C24" s="30" t="s">
        <v>87</v>
      </c>
      <c r="D24" s="31" t="s">
        <v>88</v>
      </c>
      <c r="E24" s="63" t="s">
        <v>89</v>
      </c>
      <c r="F24" s="22" t="s">
        <v>90</v>
      </c>
      <c r="G24" s="3"/>
      <c r="H24" s="3"/>
      <c r="I24" s="50"/>
      <c r="J24" s="25">
        <v>0</v>
      </c>
      <c r="K24" s="25"/>
      <c r="L24" s="25">
        <f t="shared" si="2"/>
        <v>0</v>
      </c>
      <c r="M24" s="25"/>
      <c r="N24" s="25"/>
      <c r="O24" s="44"/>
      <c r="P24" s="6"/>
      <c r="Q24" s="6"/>
      <c r="R24" s="6"/>
      <c r="S24" s="4"/>
      <c r="T24" s="6"/>
      <c r="U24" s="6"/>
      <c r="V24" s="6"/>
      <c r="W24" s="4"/>
    </row>
    <row r="25" spans="1:23" ht="116.25" customHeight="1" hidden="1">
      <c r="A25" s="14"/>
      <c r="B25" s="30" t="s">
        <v>91</v>
      </c>
      <c r="C25" s="30">
        <v>7321</v>
      </c>
      <c r="D25" s="31" t="s">
        <v>12</v>
      </c>
      <c r="E25" s="33" t="s">
        <v>92</v>
      </c>
      <c r="F25" s="64" t="s">
        <v>118</v>
      </c>
      <c r="G25" s="62">
        <v>2021</v>
      </c>
      <c r="H25" s="3"/>
      <c r="I25" s="50"/>
      <c r="J25" s="25">
        <v>46289</v>
      </c>
      <c r="K25" s="25"/>
      <c r="L25" s="25"/>
      <c r="M25" s="25"/>
      <c r="N25" s="25">
        <f aca="true" t="shared" si="3" ref="N25:N30">J25+M25</f>
        <v>46289</v>
      </c>
      <c r="O25" s="44"/>
      <c r="P25" s="6"/>
      <c r="Q25" s="6"/>
      <c r="R25" s="6"/>
      <c r="S25" s="4"/>
      <c r="T25" s="6"/>
      <c r="U25" s="6"/>
      <c r="V25" s="6"/>
      <c r="W25" s="4"/>
    </row>
    <row r="26" spans="1:23" ht="89.25" customHeight="1" hidden="1">
      <c r="A26" s="14"/>
      <c r="B26" s="30" t="s">
        <v>91</v>
      </c>
      <c r="C26" s="30">
        <v>7321</v>
      </c>
      <c r="D26" s="31" t="s">
        <v>12</v>
      </c>
      <c r="E26" s="33" t="s">
        <v>92</v>
      </c>
      <c r="F26" s="64" t="s">
        <v>123</v>
      </c>
      <c r="G26" s="62">
        <v>2021</v>
      </c>
      <c r="H26" s="25">
        <v>1601069</v>
      </c>
      <c r="I26" s="50"/>
      <c r="J26" s="25">
        <v>19175</v>
      </c>
      <c r="K26" s="25"/>
      <c r="L26" s="25"/>
      <c r="M26" s="25"/>
      <c r="N26" s="25">
        <f t="shared" si="3"/>
        <v>19175</v>
      </c>
      <c r="O26" s="44"/>
      <c r="P26" s="6"/>
      <c r="Q26" s="6"/>
      <c r="R26" s="6"/>
      <c r="S26" s="4"/>
      <c r="T26" s="6"/>
      <c r="U26" s="6"/>
      <c r="V26" s="6"/>
      <c r="W26" s="4"/>
    </row>
    <row r="27" spans="1:23" ht="114" customHeight="1" hidden="1">
      <c r="A27" s="14"/>
      <c r="B27" s="30" t="s">
        <v>91</v>
      </c>
      <c r="C27" s="30">
        <v>7321</v>
      </c>
      <c r="D27" s="31" t="s">
        <v>12</v>
      </c>
      <c r="E27" s="33" t="s">
        <v>92</v>
      </c>
      <c r="F27" s="64" t="s">
        <v>124</v>
      </c>
      <c r="G27" s="3">
        <v>2021</v>
      </c>
      <c r="H27" s="25"/>
      <c r="I27" s="50"/>
      <c r="J27" s="25">
        <v>43017</v>
      </c>
      <c r="K27" s="25"/>
      <c r="L27" s="25">
        <f t="shared" si="2"/>
        <v>43017</v>
      </c>
      <c r="M27" s="25"/>
      <c r="N27" s="25">
        <f t="shared" si="3"/>
        <v>43017</v>
      </c>
      <c r="O27" s="44"/>
      <c r="P27" s="6"/>
      <c r="Q27" s="6"/>
      <c r="R27" s="6"/>
      <c r="S27" s="4"/>
      <c r="T27" s="6"/>
      <c r="U27" s="6"/>
      <c r="V27" s="6"/>
      <c r="W27" s="4"/>
    </row>
    <row r="28" spans="1:23" ht="105" customHeight="1">
      <c r="A28" s="14"/>
      <c r="B28" s="30" t="s">
        <v>91</v>
      </c>
      <c r="C28" s="30">
        <v>7321</v>
      </c>
      <c r="D28" s="31" t="s">
        <v>12</v>
      </c>
      <c r="E28" s="33" t="s">
        <v>92</v>
      </c>
      <c r="F28" s="64" t="s">
        <v>132</v>
      </c>
      <c r="G28" s="3">
        <v>2021</v>
      </c>
      <c r="H28" s="25"/>
      <c r="I28" s="50"/>
      <c r="J28" s="25"/>
      <c r="K28" s="25"/>
      <c r="L28" s="25"/>
      <c r="M28" s="25">
        <v>49100</v>
      </c>
      <c r="N28" s="25">
        <f t="shared" si="3"/>
        <v>49100</v>
      </c>
      <c r="O28" s="44"/>
      <c r="P28" s="6"/>
      <c r="Q28" s="6"/>
      <c r="R28" s="6"/>
      <c r="S28" s="4"/>
      <c r="T28" s="6"/>
      <c r="U28" s="6"/>
      <c r="V28" s="6"/>
      <c r="W28" s="4"/>
    </row>
    <row r="29" spans="1:23" ht="49.5" customHeight="1">
      <c r="A29" s="14"/>
      <c r="B29" s="78" t="s">
        <v>125</v>
      </c>
      <c r="C29" s="78" t="s">
        <v>126</v>
      </c>
      <c r="D29" s="79" t="s">
        <v>12</v>
      </c>
      <c r="E29" s="77" t="s">
        <v>127</v>
      </c>
      <c r="F29" s="64" t="s">
        <v>131</v>
      </c>
      <c r="G29" s="3" t="s">
        <v>128</v>
      </c>
      <c r="H29" s="25">
        <v>1434946</v>
      </c>
      <c r="I29" s="50">
        <v>38.5</v>
      </c>
      <c r="J29" s="25"/>
      <c r="K29" s="25"/>
      <c r="L29" s="25"/>
      <c r="M29" s="25">
        <v>25250</v>
      </c>
      <c r="N29" s="25">
        <f t="shared" si="3"/>
        <v>25250</v>
      </c>
      <c r="O29" s="44">
        <v>39.4</v>
      </c>
      <c r="P29" s="6"/>
      <c r="Q29" s="6"/>
      <c r="R29" s="6"/>
      <c r="S29" s="4"/>
      <c r="T29" s="6"/>
      <c r="U29" s="6"/>
      <c r="V29" s="6"/>
      <c r="W29" s="4"/>
    </row>
    <row r="30" spans="1:23" ht="54.75" customHeight="1">
      <c r="A30" s="14"/>
      <c r="B30" s="78" t="s">
        <v>119</v>
      </c>
      <c r="C30" s="78" t="s">
        <v>120</v>
      </c>
      <c r="D30" s="79" t="s">
        <v>45</v>
      </c>
      <c r="E30" s="77" t="s">
        <v>121</v>
      </c>
      <c r="F30" s="22" t="s">
        <v>90</v>
      </c>
      <c r="G30" s="3" t="s">
        <v>108</v>
      </c>
      <c r="H30" s="81">
        <v>1914750</v>
      </c>
      <c r="I30" s="50"/>
      <c r="J30" s="25">
        <v>1940000</v>
      </c>
      <c r="K30" s="25"/>
      <c r="L30" s="25">
        <f t="shared" si="2"/>
        <v>1940000</v>
      </c>
      <c r="M30" s="25">
        <v>-25250</v>
      </c>
      <c r="N30" s="25">
        <f t="shared" si="3"/>
        <v>1914750</v>
      </c>
      <c r="O30" s="44">
        <f>N30/H30*100</f>
        <v>100</v>
      </c>
      <c r="P30" s="6"/>
      <c r="Q30" s="6"/>
      <c r="R30" s="6"/>
      <c r="S30" s="4"/>
      <c r="T30" s="6"/>
      <c r="U30" s="6"/>
      <c r="V30" s="6"/>
      <c r="W30" s="4"/>
    </row>
    <row r="31" spans="1:23" ht="40.5" customHeight="1" hidden="1">
      <c r="A31" s="14"/>
      <c r="B31" s="30">
        <v>617325</v>
      </c>
      <c r="C31" s="30">
        <v>7325</v>
      </c>
      <c r="D31" s="32" t="s">
        <v>12</v>
      </c>
      <c r="E31" s="35" t="s">
        <v>31</v>
      </c>
      <c r="F31" s="22" t="s">
        <v>73</v>
      </c>
      <c r="G31" s="59" t="s">
        <v>78</v>
      </c>
      <c r="H31" s="25">
        <v>1497032</v>
      </c>
      <c r="I31" s="50"/>
      <c r="J31" s="25">
        <v>0</v>
      </c>
      <c r="K31" s="25"/>
      <c r="L31" s="25">
        <f t="shared" si="2"/>
        <v>0</v>
      </c>
      <c r="M31" s="25"/>
      <c r="N31" s="25"/>
      <c r="O31" s="44"/>
      <c r="P31" s="6"/>
      <c r="Q31" s="6"/>
      <c r="R31" s="6"/>
      <c r="S31" s="4"/>
      <c r="T31" s="6"/>
      <c r="U31" s="6"/>
      <c r="V31" s="6"/>
      <c r="W31" s="4"/>
    </row>
    <row r="32" spans="1:23" ht="45.75" customHeight="1" hidden="1">
      <c r="A32" s="14"/>
      <c r="B32" s="28" t="s">
        <v>32</v>
      </c>
      <c r="C32" s="27"/>
      <c r="D32" s="29"/>
      <c r="E32" s="23" t="s">
        <v>33</v>
      </c>
      <c r="F32" s="22"/>
      <c r="G32" s="3"/>
      <c r="H32" s="3"/>
      <c r="I32" s="51">
        <f>I33</f>
        <v>0</v>
      </c>
      <c r="J32" s="4">
        <f>J33</f>
        <v>0</v>
      </c>
      <c r="K32" s="4"/>
      <c r="L32" s="4"/>
      <c r="M32" s="4"/>
      <c r="N32" s="4"/>
      <c r="O32" s="12"/>
      <c r="P32" s="6"/>
      <c r="Q32" s="6"/>
      <c r="R32" s="6"/>
      <c r="S32" s="4"/>
      <c r="T32" s="6"/>
      <c r="U32" s="6"/>
      <c r="V32" s="6"/>
      <c r="W32" s="4"/>
    </row>
    <row r="33" spans="1:23" ht="48" customHeight="1" hidden="1">
      <c r="A33" s="14"/>
      <c r="B33" s="28" t="s">
        <v>34</v>
      </c>
      <c r="C33" s="27"/>
      <c r="D33" s="29"/>
      <c r="E33" s="23" t="s">
        <v>33</v>
      </c>
      <c r="F33" s="22"/>
      <c r="G33" s="3"/>
      <c r="H33" s="3"/>
      <c r="I33" s="51"/>
      <c r="J33" s="4">
        <f>J34+J35</f>
        <v>0</v>
      </c>
      <c r="K33" s="4"/>
      <c r="L33" s="4"/>
      <c r="M33" s="4"/>
      <c r="N33" s="4"/>
      <c r="O33" s="12"/>
      <c r="P33" s="6"/>
      <c r="Q33" s="6"/>
      <c r="R33" s="6"/>
      <c r="S33" s="4"/>
      <c r="T33" s="6"/>
      <c r="U33" s="6"/>
      <c r="V33" s="6"/>
      <c r="W33" s="4"/>
    </row>
    <row r="34" spans="1:23" ht="56.25" customHeight="1" hidden="1">
      <c r="A34" s="14"/>
      <c r="B34" s="30" t="s">
        <v>35</v>
      </c>
      <c r="C34" s="30">
        <v>1100</v>
      </c>
      <c r="D34" s="31" t="s">
        <v>36</v>
      </c>
      <c r="E34" s="36" t="s">
        <v>37</v>
      </c>
      <c r="F34" s="22"/>
      <c r="G34" s="3"/>
      <c r="H34" s="3"/>
      <c r="I34" s="50"/>
      <c r="J34" s="25"/>
      <c r="K34" s="25"/>
      <c r="L34" s="25"/>
      <c r="M34" s="25"/>
      <c r="N34" s="25"/>
      <c r="O34" s="12"/>
      <c r="P34" s="6"/>
      <c r="Q34" s="6"/>
      <c r="R34" s="6"/>
      <c r="S34" s="4"/>
      <c r="T34" s="6"/>
      <c r="U34" s="6"/>
      <c r="V34" s="6"/>
      <c r="W34" s="4"/>
    </row>
    <row r="35" spans="1:23" ht="23.25" customHeight="1" hidden="1">
      <c r="A35" s="14"/>
      <c r="B35" s="30" t="s">
        <v>41</v>
      </c>
      <c r="C35" s="30" t="s">
        <v>42</v>
      </c>
      <c r="D35" s="31" t="s">
        <v>43</v>
      </c>
      <c r="E35" s="33" t="s">
        <v>44</v>
      </c>
      <c r="F35" s="22"/>
      <c r="G35" s="3"/>
      <c r="H35" s="40"/>
      <c r="I35" s="50"/>
      <c r="J35" s="25"/>
      <c r="K35" s="25"/>
      <c r="L35" s="25"/>
      <c r="M35" s="25"/>
      <c r="N35" s="25"/>
      <c r="O35" s="12"/>
      <c r="P35" s="6"/>
      <c r="Q35" s="6"/>
      <c r="R35" s="6"/>
      <c r="S35" s="4"/>
      <c r="T35" s="6"/>
      <c r="U35" s="6"/>
      <c r="V35" s="6"/>
      <c r="W35" s="4"/>
    </row>
    <row r="36" spans="1:23" ht="39.75" customHeight="1">
      <c r="A36" s="14"/>
      <c r="B36" s="28" t="s">
        <v>13</v>
      </c>
      <c r="C36" s="27"/>
      <c r="D36" s="29"/>
      <c r="E36" s="34" t="s">
        <v>14</v>
      </c>
      <c r="F36" s="10"/>
      <c r="G36" s="2"/>
      <c r="H36" s="2"/>
      <c r="I36" s="51"/>
      <c r="J36" s="4">
        <f>J37</f>
        <v>2173955</v>
      </c>
      <c r="K36" s="4">
        <f>K37</f>
        <v>0</v>
      </c>
      <c r="L36" s="4">
        <f>L37</f>
        <v>63500</v>
      </c>
      <c r="M36" s="4">
        <f>M37</f>
        <v>67000</v>
      </c>
      <c r="N36" s="4">
        <f>N37</f>
        <v>2240955</v>
      </c>
      <c r="O36" s="17"/>
      <c r="P36" s="6"/>
      <c r="Q36" s="6"/>
      <c r="R36" s="6"/>
      <c r="S36" s="4"/>
      <c r="T36" s="6"/>
      <c r="U36" s="6"/>
      <c r="V36" s="6"/>
      <c r="W36" s="4"/>
    </row>
    <row r="37" spans="1:23" ht="36" customHeight="1">
      <c r="A37" s="6"/>
      <c r="B37" s="28" t="s">
        <v>15</v>
      </c>
      <c r="C37" s="27"/>
      <c r="D37" s="29"/>
      <c r="E37" s="55" t="s">
        <v>14</v>
      </c>
      <c r="F37" s="10"/>
      <c r="G37" s="3"/>
      <c r="H37" s="3"/>
      <c r="I37" s="51"/>
      <c r="J37" s="4">
        <f>SUM(J38:J54)</f>
        <v>2173955</v>
      </c>
      <c r="K37" s="4">
        <f>SUM(K38:K54)</f>
        <v>0</v>
      </c>
      <c r="L37" s="4">
        <f>SUM(L38:L54)</f>
        <v>63500</v>
      </c>
      <c r="M37" s="4">
        <f>SUM(M38:M54)</f>
        <v>67000</v>
      </c>
      <c r="N37" s="4">
        <f>SUM(N38:N54)</f>
        <v>2240955</v>
      </c>
      <c r="O37" s="11"/>
      <c r="P37" s="6"/>
      <c r="Q37" s="6"/>
      <c r="R37" s="6"/>
      <c r="S37" s="6"/>
      <c r="T37" s="6"/>
      <c r="U37" s="6"/>
      <c r="V37" s="6"/>
      <c r="W37" s="7">
        <f>O37+S37</f>
        <v>0</v>
      </c>
    </row>
    <row r="38" spans="1:23" ht="39.75" customHeight="1" hidden="1">
      <c r="A38" s="6"/>
      <c r="B38" s="30" t="s">
        <v>38</v>
      </c>
      <c r="C38" s="30" t="s">
        <v>17</v>
      </c>
      <c r="D38" s="31" t="s">
        <v>18</v>
      </c>
      <c r="E38" s="37" t="s">
        <v>19</v>
      </c>
      <c r="F38" s="22"/>
      <c r="G38" s="3"/>
      <c r="H38" s="3"/>
      <c r="I38" s="50"/>
      <c r="J38" s="25"/>
      <c r="K38" s="25"/>
      <c r="L38" s="25"/>
      <c r="M38" s="25"/>
      <c r="N38" s="25"/>
      <c r="O38" s="11"/>
      <c r="P38" s="6"/>
      <c r="Q38" s="6"/>
      <c r="R38" s="6"/>
      <c r="S38" s="6"/>
      <c r="T38" s="6"/>
      <c r="U38" s="6"/>
      <c r="V38" s="6"/>
      <c r="W38" s="7"/>
    </row>
    <row r="39" spans="1:23" ht="39.75" customHeight="1" hidden="1">
      <c r="A39" s="6"/>
      <c r="B39" s="30" t="s">
        <v>67</v>
      </c>
      <c r="C39" s="30">
        <v>6012</v>
      </c>
      <c r="D39" s="53" t="s">
        <v>39</v>
      </c>
      <c r="E39" s="54" t="s">
        <v>68</v>
      </c>
      <c r="F39" s="22" t="s">
        <v>71</v>
      </c>
      <c r="G39" s="3"/>
      <c r="H39" s="25"/>
      <c r="I39" s="50">
        <v>0</v>
      </c>
      <c r="J39" s="25"/>
      <c r="K39" s="25"/>
      <c r="L39" s="25"/>
      <c r="M39" s="25"/>
      <c r="N39" s="25"/>
      <c r="O39" s="12"/>
      <c r="P39" s="6"/>
      <c r="Q39" s="6"/>
      <c r="R39" s="6"/>
      <c r="S39" s="6"/>
      <c r="T39" s="6"/>
      <c r="U39" s="6"/>
      <c r="V39" s="6"/>
      <c r="W39" s="7"/>
    </row>
    <row r="40" spans="1:23" ht="39.75" customHeight="1" hidden="1">
      <c r="A40" s="6"/>
      <c r="B40" s="30" t="s">
        <v>69</v>
      </c>
      <c r="C40" s="30">
        <v>6013</v>
      </c>
      <c r="D40" s="53" t="s">
        <v>39</v>
      </c>
      <c r="E40" s="54" t="s">
        <v>70</v>
      </c>
      <c r="F40" s="22" t="s">
        <v>72</v>
      </c>
      <c r="G40" s="3"/>
      <c r="H40" s="25"/>
      <c r="I40" s="50">
        <v>0</v>
      </c>
      <c r="J40" s="25"/>
      <c r="K40" s="25"/>
      <c r="L40" s="25">
        <f>J40+K40</f>
        <v>0</v>
      </c>
      <c r="M40" s="25"/>
      <c r="N40" s="25"/>
      <c r="O40" s="12"/>
      <c r="P40" s="6"/>
      <c r="Q40" s="6"/>
      <c r="R40" s="6"/>
      <c r="S40" s="6"/>
      <c r="T40" s="6"/>
      <c r="U40" s="6"/>
      <c r="V40" s="6"/>
      <c r="W40" s="7"/>
    </row>
    <row r="41" spans="1:23" ht="55.5" customHeight="1" hidden="1">
      <c r="A41" s="6"/>
      <c r="B41" s="30">
        <v>1216020</v>
      </c>
      <c r="C41" s="30">
        <v>6020</v>
      </c>
      <c r="D41" s="32" t="s">
        <v>39</v>
      </c>
      <c r="E41" s="38" t="s">
        <v>40</v>
      </c>
      <c r="F41" s="22"/>
      <c r="G41" s="3"/>
      <c r="H41" s="3"/>
      <c r="I41" s="50"/>
      <c r="J41" s="25"/>
      <c r="K41" s="25"/>
      <c r="L41" s="25"/>
      <c r="M41" s="25"/>
      <c r="N41" s="25"/>
      <c r="O41" s="12"/>
      <c r="P41" s="6"/>
      <c r="Q41" s="6"/>
      <c r="R41" s="6"/>
      <c r="S41" s="6"/>
      <c r="T41" s="6"/>
      <c r="U41" s="6"/>
      <c r="V41" s="6"/>
      <c r="W41" s="7"/>
    </row>
    <row r="42" spans="1:23" ht="39" customHeight="1" hidden="1">
      <c r="A42" s="6"/>
      <c r="B42" s="30" t="s">
        <v>80</v>
      </c>
      <c r="C42" s="30" t="s">
        <v>81</v>
      </c>
      <c r="D42" s="53" t="s">
        <v>39</v>
      </c>
      <c r="E42" s="33" t="s">
        <v>82</v>
      </c>
      <c r="F42" s="60" t="s">
        <v>83</v>
      </c>
      <c r="G42" s="3"/>
      <c r="H42" s="25"/>
      <c r="I42" s="50"/>
      <c r="J42" s="25"/>
      <c r="K42" s="25"/>
      <c r="L42" s="25">
        <f>J42+K42</f>
        <v>0</v>
      </c>
      <c r="M42" s="25"/>
      <c r="N42" s="25"/>
      <c r="O42" s="12"/>
      <c r="P42" s="6"/>
      <c r="Q42" s="6"/>
      <c r="R42" s="6"/>
      <c r="S42" s="6"/>
      <c r="T42" s="6"/>
      <c r="U42" s="6"/>
      <c r="V42" s="6"/>
      <c r="W42" s="7"/>
    </row>
    <row r="43" spans="1:23" ht="48.75" customHeight="1" hidden="1">
      <c r="A43" s="6"/>
      <c r="B43" s="30">
        <v>1217310</v>
      </c>
      <c r="C43" s="30">
        <v>7310</v>
      </c>
      <c r="D43" s="32" t="s">
        <v>12</v>
      </c>
      <c r="E43" s="33" t="s">
        <v>52</v>
      </c>
      <c r="F43" s="64" t="s">
        <v>96</v>
      </c>
      <c r="G43" s="41">
        <v>2020</v>
      </c>
      <c r="H43" s="42">
        <v>44500</v>
      </c>
      <c r="I43" s="50">
        <v>0</v>
      </c>
      <c r="J43" s="25"/>
      <c r="K43" s="25"/>
      <c r="L43" s="25">
        <f aca="true" t="shared" si="4" ref="L43:L48">J43+K43</f>
        <v>0</v>
      </c>
      <c r="M43" s="25"/>
      <c r="N43" s="25"/>
      <c r="O43" s="21"/>
      <c r="P43" s="6"/>
      <c r="Q43" s="6"/>
      <c r="R43" s="6"/>
      <c r="S43" s="6"/>
      <c r="T43" s="6"/>
      <c r="U43" s="6"/>
      <c r="V43" s="6"/>
      <c r="W43" s="7"/>
    </row>
    <row r="44" spans="1:23" ht="48" customHeight="1" hidden="1">
      <c r="A44" s="6"/>
      <c r="B44" s="30">
        <v>1217310</v>
      </c>
      <c r="C44" s="30">
        <v>7310</v>
      </c>
      <c r="D44" s="32" t="s">
        <v>12</v>
      </c>
      <c r="E44" s="33" t="s">
        <v>52</v>
      </c>
      <c r="F44" s="65" t="s">
        <v>93</v>
      </c>
      <c r="G44" s="41">
        <v>2020</v>
      </c>
      <c r="H44" s="40">
        <v>20250</v>
      </c>
      <c r="I44" s="50">
        <v>0</v>
      </c>
      <c r="J44" s="25"/>
      <c r="K44" s="25"/>
      <c r="L44" s="25">
        <f t="shared" si="4"/>
        <v>0</v>
      </c>
      <c r="M44" s="25"/>
      <c r="N44" s="25"/>
      <c r="O44" s="21">
        <v>100</v>
      </c>
      <c r="P44" s="6"/>
      <c r="Q44" s="6"/>
      <c r="R44" s="6"/>
      <c r="S44" s="6"/>
      <c r="T44" s="6"/>
      <c r="U44" s="6"/>
      <c r="V44" s="6"/>
      <c r="W44" s="7"/>
    </row>
    <row r="45" spans="1:23" ht="63.75" customHeight="1" hidden="1">
      <c r="A45" s="6"/>
      <c r="B45" s="30">
        <v>1217310</v>
      </c>
      <c r="C45" s="30">
        <v>7310</v>
      </c>
      <c r="D45" s="32" t="s">
        <v>12</v>
      </c>
      <c r="E45" s="33" t="s">
        <v>52</v>
      </c>
      <c r="F45" s="22" t="s">
        <v>54</v>
      </c>
      <c r="G45" s="61" t="s">
        <v>84</v>
      </c>
      <c r="H45" s="40">
        <v>1711440</v>
      </c>
      <c r="I45" s="50">
        <v>95</v>
      </c>
      <c r="J45" s="25"/>
      <c r="K45" s="25"/>
      <c r="L45" s="25">
        <f t="shared" si="4"/>
        <v>0</v>
      </c>
      <c r="M45" s="25"/>
      <c r="N45" s="25"/>
      <c r="O45" s="21">
        <v>100</v>
      </c>
      <c r="P45" s="6"/>
      <c r="Q45" s="6"/>
      <c r="R45" s="6"/>
      <c r="S45" s="6"/>
      <c r="T45" s="6"/>
      <c r="U45" s="6"/>
      <c r="V45" s="6"/>
      <c r="W45" s="7"/>
    </row>
    <row r="46" spans="1:23" ht="48" customHeight="1" hidden="1">
      <c r="A46" s="6"/>
      <c r="B46" s="30">
        <v>1217310</v>
      </c>
      <c r="C46" s="30">
        <v>7310</v>
      </c>
      <c r="D46" s="32" t="s">
        <v>12</v>
      </c>
      <c r="E46" s="33" t="s">
        <v>52</v>
      </c>
      <c r="F46" s="64" t="s">
        <v>99</v>
      </c>
      <c r="G46" s="3">
        <v>2020</v>
      </c>
      <c r="H46" s="25">
        <v>78200</v>
      </c>
      <c r="I46" s="50">
        <v>0</v>
      </c>
      <c r="J46" s="25"/>
      <c r="K46" s="25"/>
      <c r="L46" s="25">
        <f t="shared" si="4"/>
        <v>0</v>
      </c>
      <c r="M46" s="25"/>
      <c r="N46" s="25"/>
      <c r="O46" s="21"/>
      <c r="P46" s="6"/>
      <c r="Q46" s="6"/>
      <c r="R46" s="6"/>
      <c r="S46" s="6"/>
      <c r="T46" s="6"/>
      <c r="U46" s="6"/>
      <c r="V46" s="6"/>
      <c r="W46" s="7"/>
    </row>
    <row r="47" spans="1:23" ht="27.75" customHeight="1" hidden="1">
      <c r="A47" s="6"/>
      <c r="B47" s="30">
        <v>1217310</v>
      </c>
      <c r="C47" s="30">
        <v>7310</v>
      </c>
      <c r="D47" s="32" t="s">
        <v>12</v>
      </c>
      <c r="E47" s="33" t="s">
        <v>52</v>
      </c>
      <c r="F47" s="22" t="s">
        <v>72</v>
      </c>
      <c r="G47" s="3">
        <v>2020</v>
      </c>
      <c r="H47" s="25"/>
      <c r="I47" s="50"/>
      <c r="J47" s="25"/>
      <c r="K47" s="25"/>
      <c r="L47" s="25">
        <f t="shared" si="4"/>
        <v>0</v>
      </c>
      <c r="M47" s="25"/>
      <c r="N47" s="25"/>
      <c r="O47" s="21"/>
      <c r="P47" s="6"/>
      <c r="Q47" s="6"/>
      <c r="R47" s="6"/>
      <c r="S47" s="6"/>
      <c r="T47" s="6"/>
      <c r="U47" s="6"/>
      <c r="V47" s="6"/>
      <c r="W47" s="7"/>
    </row>
    <row r="48" spans="1:23" ht="44.25" customHeight="1" hidden="1">
      <c r="A48" s="6"/>
      <c r="B48" s="30">
        <v>1217310</v>
      </c>
      <c r="C48" s="30">
        <v>7310</v>
      </c>
      <c r="D48" s="32" t="s">
        <v>12</v>
      </c>
      <c r="E48" s="33" t="s">
        <v>52</v>
      </c>
      <c r="F48" s="33" t="s">
        <v>83</v>
      </c>
      <c r="G48" s="3">
        <v>2020</v>
      </c>
      <c r="H48" s="25"/>
      <c r="I48" s="50"/>
      <c r="J48" s="25"/>
      <c r="K48" s="25"/>
      <c r="L48" s="25">
        <f t="shared" si="4"/>
        <v>0</v>
      </c>
      <c r="M48" s="25"/>
      <c r="N48" s="25"/>
      <c r="O48" s="21"/>
      <c r="P48" s="6"/>
      <c r="Q48" s="6"/>
      <c r="R48" s="6"/>
      <c r="S48" s="6"/>
      <c r="T48" s="6"/>
      <c r="U48" s="6"/>
      <c r="V48" s="6"/>
      <c r="W48" s="7"/>
    </row>
    <row r="49" spans="1:23" ht="38.25" customHeight="1" hidden="1">
      <c r="A49" s="6"/>
      <c r="B49" s="30">
        <v>1217310</v>
      </c>
      <c r="C49" s="30">
        <v>7310</v>
      </c>
      <c r="D49" s="32" t="s">
        <v>12</v>
      </c>
      <c r="E49" s="33" t="s">
        <v>52</v>
      </c>
      <c r="F49" s="70" t="s">
        <v>95</v>
      </c>
      <c r="G49" s="62" t="s">
        <v>108</v>
      </c>
      <c r="H49" s="25">
        <v>1757305</v>
      </c>
      <c r="I49" s="50">
        <v>2.7</v>
      </c>
      <c r="J49" s="25">
        <v>1710455</v>
      </c>
      <c r="K49" s="25"/>
      <c r="L49" s="25"/>
      <c r="M49" s="25"/>
      <c r="N49" s="25">
        <f>J49+M49</f>
        <v>1710455</v>
      </c>
      <c r="O49" s="21">
        <v>100</v>
      </c>
      <c r="P49" s="6"/>
      <c r="Q49" s="6"/>
      <c r="R49" s="6"/>
      <c r="S49" s="6"/>
      <c r="T49" s="6"/>
      <c r="U49" s="6"/>
      <c r="V49" s="6"/>
      <c r="W49" s="7"/>
    </row>
    <row r="50" spans="1:23" ht="38.25" customHeight="1" hidden="1">
      <c r="A50" s="6"/>
      <c r="B50" s="30">
        <v>1217310</v>
      </c>
      <c r="C50" s="30">
        <v>7310</v>
      </c>
      <c r="D50" s="32" t="s">
        <v>12</v>
      </c>
      <c r="E50" s="33" t="s">
        <v>52</v>
      </c>
      <c r="F50" s="75" t="s">
        <v>114</v>
      </c>
      <c r="G50" s="62">
        <v>2021</v>
      </c>
      <c r="H50" s="25"/>
      <c r="I50" s="50"/>
      <c r="J50" s="25">
        <v>250000</v>
      </c>
      <c r="K50" s="25"/>
      <c r="L50" s="25"/>
      <c r="M50" s="25"/>
      <c r="N50" s="25">
        <f>J50+M50</f>
        <v>250000</v>
      </c>
      <c r="O50" s="21"/>
      <c r="P50" s="6"/>
      <c r="Q50" s="6"/>
      <c r="R50" s="6"/>
      <c r="S50" s="6"/>
      <c r="T50" s="6"/>
      <c r="U50" s="6"/>
      <c r="V50" s="6"/>
      <c r="W50" s="7"/>
    </row>
    <row r="51" spans="1:23" ht="29.25" customHeight="1" hidden="1">
      <c r="A51" s="6"/>
      <c r="B51" s="30">
        <v>1217310</v>
      </c>
      <c r="C51" s="30">
        <v>7310</v>
      </c>
      <c r="D51" s="32" t="s">
        <v>113</v>
      </c>
      <c r="E51" s="33" t="s">
        <v>52</v>
      </c>
      <c r="F51" s="75" t="s">
        <v>115</v>
      </c>
      <c r="G51" s="62">
        <v>2021</v>
      </c>
      <c r="H51" s="25"/>
      <c r="I51" s="50"/>
      <c r="J51" s="25">
        <v>150000</v>
      </c>
      <c r="K51" s="25"/>
      <c r="L51" s="25"/>
      <c r="M51" s="25"/>
      <c r="N51" s="25">
        <f>J51+M51</f>
        <v>150000</v>
      </c>
      <c r="O51" s="21"/>
      <c r="P51" s="6"/>
      <c r="Q51" s="6"/>
      <c r="R51" s="6"/>
      <c r="S51" s="6"/>
      <c r="T51" s="6"/>
      <c r="U51" s="6"/>
      <c r="V51" s="6"/>
      <c r="W51" s="7"/>
    </row>
    <row r="52" spans="1:23" ht="49.5" customHeight="1">
      <c r="A52" s="6"/>
      <c r="B52" s="30">
        <v>1217461</v>
      </c>
      <c r="C52" s="30">
        <v>7461</v>
      </c>
      <c r="D52" s="32" t="s">
        <v>20</v>
      </c>
      <c r="E52" s="39" t="s">
        <v>21</v>
      </c>
      <c r="F52" s="68" t="s">
        <v>133</v>
      </c>
      <c r="G52" s="62">
        <v>2021</v>
      </c>
      <c r="H52" s="2"/>
      <c r="I52" s="51"/>
      <c r="J52" s="25"/>
      <c r="K52" s="25"/>
      <c r="L52" s="25"/>
      <c r="M52" s="25">
        <v>67000</v>
      </c>
      <c r="N52" s="25">
        <f>J52+M52</f>
        <v>67000</v>
      </c>
      <c r="O52" s="12"/>
      <c r="P52" s="6"/>
      <c r="Q52" s="6"/>
      <c r="R52" s="6"/>
      <c r="S52" s="4" t="e">
        <f>S53+#REF!+#REF!+#REF!</f>
        <v>#REF!</v>
      </c>
      <c r="T52" s="6"/>
      <c r="U52" s="6"/>
      <c r="V52" s="6"/>
      <c r="W52" s="4" t="e">
        <f>W53+#REF!+#REF!+#REF!</f>
        <v>#REF!</v>
      </c>
    </row>
    <row r="53" spans="1:23" ht="50.25" customHeight="1" hidden="1">
      <c r="A53" s="6"/>
      <c r="B53" s="30">
        <v>1217461</v>
      </c>
      <c r="C53" s="30">
        <v>7461</v>
      </c>
      <c r="D53" s="32" t="s">
        <v>20</v>
      </c>
      <c r="E53" s="39" t="s">
        <v>21</v>
      </c>
      <c r="F53" s="68" t="s">
        <v>94</v>
      </c>
      <c r="G53" s="66" t="s">
        <v>108</v>
      </c>
      <c r="H53" s="3">
        <v>862836</v>
      </c>
      <c r="I53" s="50">
        <v>92.6</v>
      </c>
      <c r="J53" s="25">
        <v>63500</v>
      </c>
      <c r="K53" s="25"/>
      <c r="L53" s="25">
        <f>J53+K53</f>
        <v>63500</v>
      </c>
      <c r="M53" s="25"/>
      <c r="N53" s="25">
        <f>J53+M53</f>
        <v>63500</v>
      </c>
      <c r="O53" s="12">
        <v>100</v>
      </c>
      <c r="P53" s="6"/>
      <c r="Q53" s="6"/>
      <c r="R53" s="6"/>
      <c r="S53" s="6"/>
      <c r="T53" s="6"/>
      <c r="U53" s="6"/>
      <c r="V53" s="6"/>
      <c r="W53" s="7">
        <f>O53+S53</f>
        <v>100</v>
      </c>
    </row>
    <row r="54" spans="1:23" ht="44.25" customHeight="1" hidden="1">
      <c r="A54" s="6"/>
      <c r="B54" s="30">
        <v>1218311</v>
      </c>
      <c r="C54" s="30">
        <v>8311</v>
      </c>
      <c r="D54" s="32" t="s">
        <v>58</v>
      </c>
      <c r="E54" s="43" t="s">
        <v>57</v>
      </c>
      <c r="F54" s="67" t="s">
        <v>85</v>
      </c>
      <c r="G54" s="62">
        <v>2020</v>
      </c>
      <c r="H54" s="25">
        <v>190775</v>
      </c>
      <c r="I54" s="50">
        <v>0</v>
      </c>
      <c r="J54" s="25"/>
      <c r="K54" s="25"/>
      <c r="L54" s="25">
        <f>J54+K54</f>
        <v>0</v>
      </c>
      <c r="M54" s="25"/>
      <c r="N54" s="25"/>
      <c r="O54" s="44">
        <v>100</v>
      </c>
      <c r="P54" s="6"/>
      <c r="Q54" s="6"/>
      <c r="R54" s="6"/>
      <c r="S54" s="6"/>
      <c r="T54" s="6"/>
      <c r="U54" s="6"/>
      <c r="V54" s="6"/>
      <c r="W54" s="7"/>
    </row>
    <row r="55" spans="1:23" ht="37.5" customHeight="1" hidden="1">
      <c r="A55" s="6"/>
      <c r="B55" s="28" t="s">
        <v>46</v>
      </c>
      <c r="C55" s="27"/>
      <c r="D55" s="29"/>
      <c r="E55" s="26" t="s">
        <v>47</v>
      </c>
      <c r="F55" s="22"/>
      <c r="G55" s="3"/>
      <c r="H55" s="3"/>
      <c r="I55" s="51">
        <f>I56</f>
        <v>0</v>
      </c>
      <c r="J55" s="4">
        <f>J56</f>
        <v>0</v>
      </c>
      <c r="K55" s="4"/>
      <c r="L55" s="4"/>
      <c r="M55" s="4"/>
      <c r="N55" s="4"/>
      <c r="O55" s="12"/>
      <c r="P55" s="6"/>
      <c r="Q55" s="6"/>
      <c r="R55" s="6"/>
      <c r="S55" s="6"/>
      <c r="T55" s="6"/>
      <c r="U55" s="6"/>
      <c r="V55" s="6"/>
      <c r="W55" s="7"/>
    </row>
    <row r="56" spans="1:23" ht="30.75" customHeight="1" hidden="1">
      <c r="A56" s="6"/>
      <c r="B56" s="28" t="s">
        <v>48</v>
      </c>
      <c r="C56" s="27"/>
      <c r="D56" s="29"/>
      <c r="E56" s="26" t="s">
        <v>47</v>
      </c>
      <c r="F56" s="22"/>
      <c r="G56" s="3"/>
      <c r="H56" s="3"/>
      <c r="I56" s="51">
        <f>I57</f>
        <v>0</v>
      </c>
      <c r="J56" s="4">
        <f>J57</f>
        <v>0</v>
      </c>
      <c r="K56" s="4"/>
      <c r="L56" s="4"/>
      <c r="M56" s="4"/>
      <c r="N56" s="4"/>
      <c r="O56" s="12"/>
      <c r="P56" s="6"/>
      <c r="Q56" s="6"/>
      <c r="R56" s="6"/>
      <c r="S56" s="6"/>
      <c r="T56" s="6"/>
      <c r="U56" s="6"/>
      <c r="V56" s="6"/>
      <c r="W56" s="7"/>
    </row>
    <row r="57" spans="1:23" ht="41.25" customHeight="1" hidden="1">
      <c r="A57" s="6"/>
      <c r="B57" s="30" t="s">
        <v>49</v>
      </c>
      <c r="C57" s="24">
        <v>9800</v>
      </c>
      <c r="D57" s="31" t="s">
        <v>50</v>
      </c>
      <c r="E57" s="33" t="s">
        <v>51</v>
      </c>
      <c r="F57" s="22"/>
      <c r="G57" s="3"/>
      <c r="H57" s="3"/>
      <c r="I57" s="50"/>
      <c r="J57" s="25"/>
      <c r="K57" s="25"/>
      <c r="L57" s="25"/>
      <c r="M57" s="25"/>
      <c r="N57" s="25"/>
      <c r="O57" s="12"/>
      <c r="P57" s="6"/>
      <c r="Q57" s="6"/>
      <c r="R57" s="6"/>
      <c r="S57" s="6"/>
      <c r="T57" s="6"/>
      <c r="U57" s="6"/>
      <c r="V57" s="6"/>
      <c r="W57" s="7"/>
    </row>
    <row r="58" spans="1:23" ht="12.75">
      <c r="A58" s="6"/>
      <c r="B58" s="49" t="s">
        <v>27</v>
      </c>
      <c r="C58" s="49" t="s">
        <v>27</v>
      </c>
      <c r="D58" s="49" t="s">
        <v>27</v>
      </c>
      <c r="E58" s="13" t="s">
        <v>26</v>
      </c>
      <c r="F58" s="9" t="s">
        <v>27</v>
      </c>
      <c r="G58" s="9" t="s">
        <v>27</v>
      </c>
      <c r="H58" s="9" t="s">
        <v>27</v>
      </c>
      <c r="I58" s="52"/>
      <c r="J58" s="56">
        <f>J15+J19+J32+J36+J55</f>
        <v>4665440</v>
      </c>
      <c r="K58" s="56">
        <f>K15+K19+K32+K36+K55</f>
        <v>0</v>
      </c>
      <c r="L58" s="56">
        <f>L15+L19+L32+L36+L55</f>
        <v>2046517</v>
      </c>
      <c r="M58" s="56">
        <f>M15+M19+M32+M36+M55</f>
        <v>116100</v>
      </c>
      <c r="N58" s="56">
        <f>N15+N19+N32+N36+N55</f>
        <v>4781540</v>
      </c>
      <c r="O58" s="11" t="s">
        <v>27</v>
      </c>
      <c r="P58" s="6"/>
      <c r="Q58" s="6"/>
      <c r="R58" s="6"/>
      <c r="S58" s="4" t="e">
        <f>#REF!+#REF!+S52+S15+#REF!+#REF!</f>
        <v>#REF!</v>
      </c>
      <c r="T58" s="6"/>
      <c r="U58" s="6"/>
      <c r="V58" s="6"/>
      <c r="W58" s="4" t="e">
        <f>#REF!+#REF!+W52+W15+#REF!+#REF!</f>
        <v>#REF!</v>
      </c>
    </row>
    <row r="59" ht="12.75" hidden="1"/>
    <row r="60" ht="12.75" hidden="1"/>
    <row r="61" ht="12.75" hidden="1"/>
    <row r="62" ht="12.75" hidden="1"/>
    <row r="63" spans="2:19" ht="20.25" customHeight="1">
      <c r="B63" s="19" t="s">
        <v>105</v>
      </c>
      <c r="C63" s="71"/>
      <c r="D63" s="71"/>
      <c r="H63" s="72"/>
      <c r="I63" s="19" t="s">
        <v>106</v>
      </c>
      <c r="K63" s="72"/>
      <c r="L63" s="72"/>
      <c r="M63" s="72"/>
      <c r="N63" s="72"/>
      <c r="O63" s="72"/>
      <c r="S63" s="19" t="s">
        <v>100</v>
      </c>
    </row>
    <row r="64" spans="2:9" ht="5.25" customHeight="1">
      <c r="B64" s="94"/>
      <c r="C64" s="94"/>
      <c r="D64" s="94"/>
      <c r="E64" s="94"/>
      <c r="F64" s="94"/>
      <c r="I64" s="20"/>
    </row>
    <row r="65" spans="2:9" ht="17.25" customHeight="1">
      <c r="B65" s="95" t="s">
        <v>97</v>
      </c>
      <c r="C65" s="95"/>
      <c r="D65" s="95"/>
      <c r="E65" s="95"/>
      <c r="F65" s="95"/>
      <c r="I65" s="20" t="s">
        <v>98</v>
      </c>
    </row>
    <row r="66" spans="2:13" ht="20.25" customHeight="1">
      <c r="B66" s="93"/>
      <c r="C66" s="93"/>
      <c r="D66" s="93"/>
      <c r="E66" s="93"/>
      <c r="F66" s="83"/>
      <c r="G66" s="80"/>
      <c r="H66" s="80"/>
      <c r="I66" s="80"/>
      <c r="J66" s="80"/>
      <c r="K66" s="80"/>
      <c r="L66" s="80"/>
      <c r="M66" s="80"/>
    </row>
    <row r="67" spans="2:13" ht="19.5" customHeight="1">
      <c r="B67" s="93"/>
      <c r="C67" s="93"/>
      <c r="D67" s="93"/>
      <c r="E67" s="93"/>
      <c r="F67" s="93"/>
      <c r="G67" s="93"/>
      <c r="H67" s="93"/>
      <c r="I67" s="93"/>
      <c r="J67" s="80"/>
      <c r="K67" s="80"/>
      <c r="L67" s="80"/>
      <c r="M67" s="80"/>
    </row>
    <row r="68" spans="2:7" ht="18.75">
      <c r="B68" s="69"/>
      <c r="D68" s="69"/>
      <c r="F68" s="20"/>
      <c r="G68" s="20"/>
    </row>
    <row r="69" spans="4:7" ht="16.5">
      <c r="D69" s="57"/>
      <c r="F69" s="20"/>
      <c r="G69" s="20"/>
    </row>
  </sheetData>
  <sheetProtection/>
  <mergeCells count="18">
    <mergeCell ref="B66:E66"/>
    <mergeCell ref="B67:I67"/>
    <mergeCell ref="B64:F64"/>
    <mergeCell ref="B65:F65"/>
    <mergeCell ref="D12:D13"/>
    <mergeCell ref="F12:F13"/>
    <mergeCell ref="G12:G13"/>
    <mergeCell ref="E12:E13"/>
    <mergeCell ref="B11:C11"/>
    <mergeCell ref="B10:C10"/>
    <mergeCell ref="C12:C13"/>
    <mergeCell ref="B12:B13"/>
    <mergeCell ref="J12:N12"/>
    <mergeCell ref="T1:U1"/>
    <mergeCell ref="H12:H13"/>
    <mergeCell ref="O12:O13"/>
    <mergeCell ref="I12:I13"/>
    <mergeCell ref="B9:W9"/>
  </mergeCells>
  <printOptions/>
  <pageMargins left="0.7874015748031497" right="0.7874015748031497" top="1.1811023622047245" bottom="0.3937007874015748" header="0" footer="0"/>
  <pageSetup horizontalDpi="600" verticalDpi="600" orientation="landscape" paperSize="9" scale="85" r:id="rId1"/>
  <rowBreaks count="1" manualBreakCount="1">
    <brk id="2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xXx</cp:lastModifiedBy>
  <cp:lastPrinted>2021-06-29T14:02:02Z</cp:lastPrinted>
  <dcterms:created xsi:type="dcterms:W3CDTF">2010-12-25T09:26:38Z</dcterms:created>
  <dcterms:modified xsi:type="dcterms:W3CDTF">2021-06-29T14:02:12Z</dcterms:modified>
  <cp:category/>
  <cp:version/>
  <cp:contentType/>
  <cp:contentStatus/>
</cp:coreProperties>
</file>